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ide" sheetId="1" r:id="rId3"/>
    <sheet state="visible" name="Payment Specification - GBP" sheetId="2" r:id="rId4"/>
  </sheets>
  <definedNames/>
  <calcPr/>
</workbook>
</file>

<file path=xl/sharedStrings.xml><?xml version="1.0" encoding="utf-8"?>
<sst xmlns="http://schemas.openxmlformats.org/spreadsheetml/2006/main" count="131" uniqueCount="91">
  <si>
    <t>Dictionary</t>
  </si>
  <si>
    <t>Welcome to the patentrenewal.com price quote</t>
  </si>
  <si>
    <t>Your Reference</t>
  </si>
  <si>
    <t>Your reference number of the patent, e.g. 2141241-WO-EP-DK</t>
  </si>
  <si>
    <t>We hope that you find our price quote very competitive. Please reach out if you have any questions.</t>
  </si>
  <si>
    <t>Country Code</t>
  </si>
  <si>
    <t>The two-character country code of the patent office country, using the WIPO ST.3 standard</t>
  </si>
  <si>
    <t>Region</t>
  </si>
  <si>
    <t>The country code of the region the patent belongs to, eg. EA, EP, GC</t>
  </si>
  <si>
    <t>Pct Patent</t>
  </si>
  <si>
    <t>Whether the patent derives from an application at the WIPO</t>
  </si>
  <si>
    <t>All price quotes are generated automatically with some human input to ensure that the formatting is correct. Please be aware that inaccurate data will yield inaccurate price quotes.
For a more thorough and accurate assessment of your portfolio, we can provide validation services for a handling fee. All prices and quotes are subject to change.</t>
  </si>
  <si>
    <t>Annuity Year</t>
  </si>
  <si>
    <t>The year associated with the next fee payment due at the patent office</t>
  </si>
  <si>
    <t>Application Number</t>
  </si>
  <si>
    <t>The number associated with the application of the patent</t>
  </si>
  <si>
    <t>Publication Number</t>
  </si>
  <si>
    <t>The number associated with the publication of the patent, if applicable</t>
  </si>
  <si>
    <t>Grant Number</t>
  </si>
  <si>
    <t>The number associated with the grant of the patent, if applicable</t>
  </si>
  <si>
    <t>Effective Date</t>
  </si>
  <si>
    <t>The date the patents lifetime is counted from. Usually 20 years before the expiration date.</t>
  </si>
  <si>
    <t>Grant Date</t>
  </si>
  <si>
    <t>The date the patent was granted</t>
  </si>
  <si>
    <t>Patent type</t>
  </si>
  <si>
    <t>Is the patent a: Patent, Utility Model, Design Patent, etc</t>
  </si>
  <si>
    <t>Licesend</t>
  </si>
  <si>
    <t>Whether a declaration of willingness to license the patent has been given</t>
  </si>
  <si>
    <t>Entity size</t>
  </si>
  <si>
    <t>Size of applicant/owner of the patent. Relevant for discounts in some countries, eg. CA, US</t>
  </si>
  <si>
    <t>Claims</t>
  </si>
  <si>
    <t>The number of claims at grant of the patent. Only necessary for PH, ID, JP, KR, VN</t>
  </si>
  <si>
    <t>Divisional</t>
  </si>
  <si>
    <t>Whether the patent is derived from an earlier application</t>
  </si>
  <si>
    <t>SPC</t>
  </si>
  <si>
    <t>Whether the patent lifetime have been given a Supplementary Protection Certificate</t>
  </si>
  <si>
    <t>EXT</t>
  </si>
  <si>
    <t>Whether the patent lifetime has been extended.</t>
  </si>
  <si>
    <t>Years EXT</t>
  </si>
  <si>
    <t>Number of years patent has been extended (also SPC)</t>
  </si>
  <si>
    <t>Surcharge</t>
  </si>
  <si>
    <t>Whether the patent has exceeded the renewal due date at the patent office</t>
  </si>
  <si>
    <t>Links</t>
  </si>
  <si>
    <t>Wipo ST.3 Standard</t>
  </si>
  <si>
    <t>https://en.wikipedia.org/wiki/WIPO_ST.3</t>
  </si>
  <si>
    <t>Item #</t>
  </si>
  <si>
    <t>Renewal Due Date</t>
  </si>
  <si>
    <t>Country</t>
  </si>
  <si>
    <t>Status</t>
  </si>
  <si>
    <t>Case Type</t>
  </si>
  <si>
    <t>Entity Size</t>
  </si>
  <si>
    <t>Currency</t>
  </si>
  <si>
    <t>Agent Currency</t>
  </si>
  <si>
    <t>Annuity</t>
  </si>
  <si>
    <t>Transaction bank fee</t>
  </si>
  <si>
    <t>Transaction fee</t>
  </si>
  <si>
    <t>Exchange rate</t>
  </si>
  <si>
    <t>Office fee</t>
  </si>
  <si>
    <t>Agent fee</t>
  </si>
  <si>
    <t>Exchange rate (agent currency)</t>
  </si>
  <si>
    <t>Service fee</t>
  </si>
  <si>
    <t>Renewal cost</t>
  </si>
  <si>
    <t>Poland</t>
  </si>
  <si>
    <t>Granted</t>
  </si>
  <si>
    <t>PLN</t>
  </si>
  <si>
    <t>EUR</t>
  </si>
  <si>
    <t>Portugal</t>
  </si>
  <si>
    <t>31/07/2019</t>
  </si>
  <si>
    <t>Austria</t>
  </si>
  <si>
    <t>Belgium</t>
  </si>
  <si>
    <t>42970</t>
  </si>
  <si>
    <t>Denmark</t>
  </si>
  <si>
    <t>DKK</t>
  </si>
  <si>
    <t>Finland</t>
  </si>
  <si>
    <t>France</t>
  </si>
  <si>
    <t>Germany</t>
  </si>
  <si>
    <t>Ireland</t>
  </si>
  <si>
    <t>Italy</t>
  </si>
  <si>
    <t>Netherlands</t>
  </si>
  <si>
    <t>Spain</t>
  </si>
  <si>
    <t>Sweden</t>
  </si>
  <si>
    <t>SEK</t>
  </si>
  <si>
    <t>Switzerland</t>
  </si>
  <si>
    <t>CHF</t>
  </si>
  <si>
    <t>United Kingdom</t>
  </si>
  <si>
    <t>GBP</t>
  </si>
  <si>
    <t xml:space="preserve">   +45 78 70 19 78</t>
  </si>
  <si>
    <t>Total GBP</t>
  </si>
  <si>
    <t xml:space="preserve">   2300 København S</t>
  </si>
  <si>
    <t xml:space="preserve">   Emil Holms Kanal 14</t>
  </si>
  <si>
    <t xml:space="preserve">   Renewals@patentrenewal.com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</si>
</sst>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9">
    <font>
      <sz val="11.0"/>
      <color rgb="FF000000"/>
      <name val="Calibri"/>
    </font>
    <font/>
    <font>
      <b/>
    </font>
    <font>
      <i/>
    </font>
    <font>
      <u/>
      <color rgb="FF0000FF"/>
    </font>
    <font>
      <sz val="10.0"/>
      <name val="Verdana"/>
    </font>
    <font>
      <sz val="10.0"/>
      <color rgb="FF666666"/>
      <name val="Verdana"/>
    </font>
    <font>
      <sz val="10.0"/>
      <color rgb="FF000000"/>
      <name val="Verdana"/>
    </font>
    <font>
      <b/>
      <sz val="10.0"/>
      <color rgb="FFCC0000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left" shrinkToFit="0" wrapText="1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0" fontId="3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left" vertical="bottom"/>
    </xf>
    <xf borderId="0" fillId="0" fontId="5" numFmtId="0" xfId="0" applyAlignment="1" applyFont="1">
      <alignment horizontal="left" vertical="bottom"/>
    </xf>
    <xf borderId="0" fillId="0" fontId="5" numFmtId="0" xfId="0" applyAlignment="1" applyFont="1">
      <alignment vertical="bottom"/>
    </xf>
    <xf borderId="1" fillId="0" fontId="6" numFmtId="0" xfId="0" applyAlignment="1" applyBorder="1" applyFont="1">
      <alignment horizontal="left" readingOrder="0" vertical="bottom"/>
    </xf>
    <xf borderId="1" fillId="0" fontId="6" numFmtId="0" xfId="0" applyAlignment="1" applyBorder="1" applyFont="1">
      <alignment vertical="bottom"/>
    </xf>
    <xf borderId="1" fillId="0" fontId="6" numFmtId="0" xfId="0" applyAlignment="1" applyBorder="1" applyFont="1">
      <alignment horizontal="left" vertical="bottom"/>
    </xf>
    <xf borderId="1" fillId="0" fontId="6" numFmtId="0" xfId="0" applyAlignment="1" applyBorder="1" applyFont="1">
      <alignment horizontal="center" vertical="bottom"/>
    </xf>
    <xf borderId="1" fillId="0" fontId="6" numFmtId="0" xfId="0" applyAlignment="1" applyBorder="1" applyFont="1">
      <alignment horizontal="center" readingOrder="0" vertical="bottom"/>
    </xf>
    <xf borderId="0" fillId="2" fontId="7" numFmtId="0" xfId="0" applyAlignment="1" applyFill="1" applyFont="1">
      <alignment horizontal="left" vertical="bottom"/>
    </xf>
    <xf borderId="0" fillId="2" fontId="7" numFmtId="164" xfId="0" applyAlignment="1" applyFont="1" applyNumberFormat="1">
      <alignment horizontal="left" vertical="bottom"/>
    </xf>
    <xf borderId="0" fillId="0" fontId="7" numFmtId="0" xfId="0" applyAlignment="1" applyFont="1">
      <alignment vertical="bottom"/>
    </xf>
    <xf borderId="0" fillId="0" fontId="5" numFmtId="0" xfId="0" applyAlignment="1" applyFont="1">
      <alignment horizontal="left" vertical="top"/>
    </xf>
    <xf borderId="0" fillId="0" fontId="5" numFmtId="0" xfId="0" applyAlignment="1" applyFont="1">
      <alignment vertical="top"/>
    </xf>
    <xf borderId="0" fillId="0" fontId="5" numFmtId="0" xfId="0" applyAlignment="1" applyFont="1">
      <alignment readingOrder="0" vertical="bottom"/>
    </xf>
    <xf borderId="0" fillId="0" fontId="5" numFmtId="2" xfId="0" applyAlignment="1" applyFont="1" applyNumberFormat="1">
      <alignment horizontal="right" vertical="bottom"/>
    </xf>
    <xf borderId="0" fillId="0" fontId="7" numFmtId="49" xfId="0" applyAlignment="1" applyFont="1" applyNumberFormat="1">
      <alignment horizontal="left" vertical="bottom"/>
    </xf>
    <xf borderId="0" fillId="0" fontId="5" numFmtId="49" xfId="0" applyAlignment="1" applyFont="1" applyNumberFormat="1">
      <alignment vertical="bottom"/>
    </xf>
    <xf borderId="0" fillId="0" fontId="5" numFmtId="49" xfId="0" applyAlignment="1" applyFont="1" applyNumberFormat="1">
      <alignment horizontal="left" vertical="bottom"/>
    </xf>
    <xf borderId="0" fillId="0" fontId="5" numFmtId="49" xfId="0" applyAlignment="1" applyFont="1" applyNumberFormat="1">
      <alignment horizontal="left" vertical="top"/>
    </xf>
    <xf borderId="0" fillId="0" fontId="5" numFmtId="49" xfId="0" applyAlignment="1" applyFont="1" applyNumberFormat="1">
      <alignment vertical="top"/>
    </xf>
    <xf borderId="0" fillId="0" fontId="7" numFmtId="0" xfId="0" applyAlignment="1" applyFont="1">
      <alignment horizontal="left" vertical="bottom"/>
    </xf>
    <xf borderId="0" fillId="0" fontId="5" numFmtId="0" xfId="0" applyAlignment="1" applyFont="1">
      <alignment horizontal="left" vertical="top"/>
    </xf>
    <xf borderId="0" fillId="0" fontId="8" numFmtId="0" xfId="0" applyAlignment="1" applyFont="1">
      <alignment horizontal="right" vertical="bottom"/>
    </xf>
    <xf borderId="0" fillId="0" fontId="8" numFmtId="2" xfId="0" applyAlignment="1" applyFont="1" applyNumberFormat="1">
      <alignment horizontal="right" vertical="bottom"/>
    </xf>
    <xf borderId="2" fillId="0" fontId="7" numFmtId="0" xfId="0" applyAlignment="1" applyBorder="1" applyFont="1">
      <alignment horizontal="left" shrinkToFit="0" vertical="bottom" wrapText="0"/>
    </xf>
    <xf borderId="0" fillId="0" fontId="5" numFmtId="2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104775</xdr:rowOff>
    </xdr:from>
    <xdr:ext cx="609600" cy="6096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18</xdr:row>
      <xdr:rowOff>19050</xdr:rowOff>
    </xdr:from>
    <xdr:ext cx="714375" cy="714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n.wikipedia.org/wiki/WIPO_ST.3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76.57"/>
    <col customWidth="1" min="3" max="3" width="14.43"/>
    <col customWidth="1" min="4" max="4" width="17.71"/>
    <col customWidth="1" min="5" max="5" width="144.71"/>
  </cols>
  <sheetData>
    <row r="1" ht="15.75" customHeight="1">
      <c r="A1" s="1"/>
      <c r="B1" s="2"/>
      <c r="C1" s="1"/>
      <c r="D1" s="1"/>
      <c r="E1" s="1"/>
    </row>
    <row r="2" ht="15.75" customHeight="1">
      <c r="A2" s="1"/>
      <c r="B2" s="2"/>
      <c r="C2" s="1"/>
      <c r="D2" s="3" t="s">
        <v>0</v>
      </c>
    </row>
    <row r="3" ht="15.75" customHeight="1">
      <c r="A3" s="1"/>
      <c r="B3" s="4" t="s">
        <v>1</v>
      </c>
      <c r="C3" s="1"/>
      <c r="D3" s="2" t="s">
        <v>2</v>
      </c>
      <c r="E3" s="2" t="s">
        <v>3</v>
      </c>
    </row>
    <row r="4" ht="15.75" customHeight="1">
      <c r="A4" s="1"/>
      <c r="B4" s="5" t="s">
        <v>4</v>
      </c>
      <c r="C4" s="1"/>
      <c r="D4" s="2" t="s">
        <v>5</v>
      </c>
      <c r="E4" s="2" t="s">
        <v>6</v>
      </c>
    </row>
    <row r="5" ht="15.75" customHeight="1">
      <c r="A5" s="1"/>
      <c r="C5" s="1"/>
      <c r="D5" s="2" t="s">
        <v>7</v>
      </c>
      <c r="E5" s="2" t="s">
        <v>8</v>
      </c>
    </row>
    <row r="6" ht="15.75" customHeight="1">
      <c r="A6" s="1"/>
      <c r="B6" s="6"/>
      <c r="C6" s="1"/>
      <c r="D6" s="2" t="s">
        <v>9</v>
      </c>
      <c r="E6" s="2" t="s">
        <v>10</v>
      </c>
    </row>
    <row r="7" ht="15.75" customHeight="1">
      <c r="A7" s="1"/>
      <c r="B7" s="5" t="s">
        <v>11</v>
      </c>
      <c r="C7" s="1"/>
      <c r="D7" s="2" t="s">
        <v>12</v>
      </c>
      <c r="E7" s="2" t="s">
        <v>13</v>
      </c>
    </row>
    <row r="8" ht="15.75" customHeight="1">
      <c r="A8" s="1"/>
      <c r="C8" s="1"/>
      <c r="D8" s="2" t="s">
        <v>14</v>
      </c>
      <c r="E8" s="2" t="s">
        <v>15</v>
      </c>
    </row>
    <row r="9" ht="15.75" customHeight="1">
      <c r="A9" s="1"/>
      <c r="C9" s="1"/>
      <c r="D9" s="2" t="s">
        <v>16</v>
      </c>
      <c r="E9" s="2" t="s">
        <v>17</v>
      </c>
    </row>
    <row r="10" ht="15.75" customHeight="1">
      <c r="A10" s="1"/>
      <c r="C10" s="1"/>
      <c r="D10" s="2" t="s">
        <v>18</v>
      </c>
      <c r="E10" s="2" t="s">
        <v>19</v>
      </c>
    </row>
    <row r="11" ht="15.75" customHeight="1">
      <c r="A11" s="1"/>
      <c r="C11" s="1"/>
      <c r="D11" s="2" t="s">
        <v>20</v>
      </c>
      <c r="E11" s="2" t="s">
        <v>21</v>
      </c>
    </row>
    <row r="12" ht="15.75" customHeight="1">
      <c r="A12" s="1"/>
      <c r="C12" s="1"/>
      <c r="D12" s="2" t="s">
        <v>22</v>
      </c>
      <c r="E12" s="2" t="s">
        <v>23</v>
      </c>
    </row>
    <row r="13" ht="15.75" customHeight="1">
      <c r="A13" s="1"/>
      <c r="B13" s="2"/>
      <c r="C13" s="1"/>
      <c r="D13" s="2" t="s">
        <v>24</v>
      </c>
      <c r="E13" s="2" t="s">
        <v>25</v>
      </c>
    </row>
    <row r="14" ht="15.75" customHeight="1">
      <c r="A14" s="1"/>
      <c r="B14" s="2"/>
      <c r="C14" s="1"/>
      <c r="D14" s="2" t="s">
        <v>26</v>
      </c>
      <c r="E14" s="2" t="s">
        <v>27</v>
      </c>
    </row>
    <row r="15" ht="15.75" customHeight="1">
      <c r="A15" s="1"/>
      <c r="B15" s="2"/>
      <c r="C15" s="1"/>
      <c r="D15" s="2" t="s">
        <v>28</v>
      </c>
      <c r="E15" s="2" t="s">
        <v>29</v>
      </c>
    </row>
    <row r="16" ht="15.75" customHeight="1">
      <c r="A16" s="1"/>
      <c r="B16" s="2"/>
      <c r="C16" s="1"/>
      <c r="D16" s="2" t="s">
        <v>30</v>
      </c>
      <c r="E16" s="2" t="s">
        <v>31</v>
      </c>
    </row>
    <row r="17" ht="15.75" customHeight="1">
      <c r="A17" s="1"/>
      <c r="B17" s="2"/>
      <c r="C17" s="1"/>
      <c r="D17" s="2" t="s">
        <v>32</v>
      </c>
      <c r="E17" s="2" t="s">
        <v>33</v>
      </c>
    </row>
    <row r="18" ht="15.75" customHeight="1">
      <c r="A18" s="1"/>
      <c r="B18" s="2"/>
      <c r="C18" s="1"/>
      <c r="D18" s="2" t="s">
        <v>34</v>
      </c>
      <c r="E18" s="2" t="s">
        <v>35</v>
      </c>
    </row>
    <row r="19" ht="15.75" customHeight="1">
      <c r="A19" s="1"/>
      <c r="B19" s="2"/>
      <c r="C19" s="1"/>
      <c r="D19" s="2" t="s">
        <v>36</v>
      </c>
      <c r="E19" s="2" t="s">
        <v>37</v>
      </c>
    </row>
    <row r="20" ht="15.75" customHeight="1">
      <c r="A20" s="1"/>
      <c r="B20" s="2"/>
      <c r="C20" s="1"/>
      <c r="D20" s="2" t="s">
        <v>38</v>
      </c>
      <c r="E20" s="2" t="s">
        <v>39</v>
      </c>
    </row>
    <row r="21" ht="15.75" customHeight="1">
      <c r="A21" s="1"/>
      <c r="B21" s="2"/>
      <c r="C21" s="1"/>
      <c r="D21" s="2" t="s">
        <v>40</v>
      </c>
      <c r="E21" s="2" t="s">
        <v>41</v>
      </c>
    </row>
    <row r="22" ht="15.75" customHeight="1">
      <c r="A22" s="1"/>
      <c r="B22" s="2"/>
      <c r="C22" s="1"/>
      <c r="D22" s="1"/>
      <c r="E22" s="1"/>
    </row>
    <row r="23" ht="15.75" customHeight="1">
      <c r="A23" s="1"/>
      <c r="B23" s="2"/>
      <c r="C23" s="1"/>
      <c r="D23" s="1"/>
      <c r="E23" s="1"/>
    </row>
    <row r="24" ht="15.75" customHeight="1">
      <c r="A24" s="1"/>
      <c r="B24" s="2"/>
      <c r="C24" s="1"/>
      <c r="D24" s="3" t="s">
        <v>42</v>
      </c>
    </row>
    <row r="25" ht="15.75" customHeight="1">
      <c r="A25" s="1"/>
      <c r="B25" s="2"/>
      <c r="C25" s="1"/>
      <c r="D25" s="2" t="s">
        <v>43</v>
      </c>
      <c r="E25" s="7" t="s">
        <v>44</v>
      </c>
    </row>
    <row r="26" ht="15.75" customHeight="1">
      <c r="A26" s="1"/>
      <c r="B26" s="2"/>
      <c r="C26" s="1"/>
      <c r="D26" s="1"/>
      <c r="E26" s="1"/>
    </row>
    <row r="27" ht="15.75" customHeight="1">
      <c r="A27" s="1"/>
      <c r="B27" s="2"/>
      <c r="C27" s="1"/>
      <c r="D27" s="1"/>
      <c r="E27" s="1"/>
    </row>
    <row r="28" ht="15.75" customHeight="1">
      <c r="A28" s="1"/>
      <c r="B28" s="2"/>
      <c r="C28" s="1"/>
      <c r="D28" s="1"/>
      <c r="E28" s="1"/>
    </row>
    <row r="29" ht="15.75" customHeight="1">
      <c r="A29" s="1"/>
      <c r="B29" s="1"/>
      <c r="C29" s="1"/>
      <c r="D29" s="1"/>
      <c r="E29" s="1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D2:E2"/>
    <mergeCell ref="D24:E24"/>
    <mergeCell ref="B4:B5"/>
    <mergeCell ref="B7:B12"/>
  </mergeCells>
  <hyperlinks>
    <hyperlink r:id="rId1" ref="E25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.43"/>
    <col customWidth="1" min="2" max="2" width="10.57"/>
    <col customWidth="1" min="3" max="3" width="23.71"/>
    <col customWidth="1" min="4" max="4" width="16.0"/>
    <col customWidth="1" min="5" max="5" width="8.71"/>
    <col customWidth="1" min="6" max="6" width="10.86"/>
    <col customWidth="1" min="7" max="7" width="11.14"/>
    <col customWidth="1" min="8" max="8" width="9.57"/>
    <col customWidth="1" min="9" max="9" width="15.57"/>
    <col customWidth="1" min="10" max="10" width="8.29"/>
    <col customWidth="1" min="11" max="11" width="25.86"/>
    <col customWidth="1" min="12" max="12" width="15.43"/>
    <col customWidth="1" min="13" max="13" width="14.57"/>
    <col customWidth="1" min="14" max="15" width="11.14"/>
    <col customWidth="1" min="16" max="17" width="31.86"/>
    <col customWidth="1" min="18" max="18" width="13.43"/>
  </cols>
  <sheetData>
    <row r="1" ht="5.25" customHeight="1">
      <c r="A1" s="8"/>
      <c r="B1" s="9"/>
      <c r="C1" s="10"/>
      <c r="D1" s="8"/>
      <c r="E1" s="10"/>
      <c r="F1" s="10"/>
      <c r="G1" s="8"/>
      <c r="H1" s="8"/>
      <c r="I1" s="8"/>
      <c r="J1" s="9"/>
      <c r="K1" s="8"/>
      <c r="L1" s="8"/>
      <c r="M1" s="8"/>
      <c r="N1" s="11"/>
      <c r="O1" s="8"/>
      <c r="P1" s="8"/>
      <c r="Q1" s="8"/>
      <c r="R1" s="8"/>
    </row>
    <row r="2">
      <c r="A2" s="8"/>
      <c r="B2" s="12" t="s">
        <v>45</v>
      </c>
      <c r="C2" s="12" t="s">
        <v>46</v>
      </c>
      <c r="D2" s="13" t="s">
        <v>47</v>
      </c>
      <c r="E2" s="14" t="s">
        <v>48</v>
      </c>
      <c r="F2" s="14" t="s">
        <v>49</v>
      </c>
      <c r="G2" s="13" t="s">
        <v>50</v>
      </c>
      <c r="H2" s="14" t="s">
        <v>51</v>
      </c>
      <c r="I2" s="15" t="s">
        <v>52</v>
      </c>
      <c r="J2" s="14" t="s">
        <v>53</v>
      </c>
      <c r="K2" s="15" t="s">
        <v>54</v>
      </c>
      <c r="L2" s="15" t="s">
        <v>55</v>
      </c>
      <c r="M2" s="15" t="s">
        <v>56</v>
      </c>
      <c r="N2" s="15" t="s">
        <v>57</v>
      </c>
      <c r="O2" s="15" t="s">
        <v>58</v>
      </c>
      <c r="P2" s="15" t="s">
        <v>59</v>
      </c>
      <c r="Q2" s="16" t="s">
        <v>60</v>
      </c>
      <c r="R2" s="15" t="s">
        <v>61</v>
      </c>
    </row>
    <row r="3">
      <c r="A3" s="8"/>
      <c r="B3" s="17">
        <v>1.0</v>
      </c>
      <c r="C3" s="18">
        <v>43592.0</v>
      </c>
      <c r="D3" s="19" t="s">
        <v>62</v>
      </c>
      <c r="E3" s="9" t="s">
        <v>63</v>
      </c>
      <c r="F3" s="20">
        <v>42970.0</v>
      </c>
      <c r="G3" s="21"/>
      <c r="H3" s="11" t="s">
        <v>64</v>
      </c>
      <c r="I3" s="11" t="s">
        <v>65</v>
      </c>
      <c r="J3" s="17">
        <v>16.0</v>
      </c>
      <c r="K3" s="11"/>
      <c r="L3" s="11"/>
      <c r="M3" s="22">
        <v>4.81028253550736</v>
      </c>
      <c r="N3" s="22">
        <v>1150.0</v>
      </c>
      <c r="O3" s="22">
        <v>114.0</v>
      </c>
      <c r="P3" s="22">
        <v>1.125875307</v>
      </c>
      <c r="Q3" s="22">
        <v>40.0</v>
      </c>
      <c r="R3" s="23">
        <f t="shared" ref="R3:R4" si="1">roundup(K3+L3+(N3/M3)+(O3/P3)+Q3,2)</f>
        <v>380.33</v>
      </c>
    </row>
    <row r="4">
      <c r="A4" s="8"/>
      <c r="B4" s="17">
        <v>2.0</v>
      </c>
      <c r="C4" s="18">
        <v>43592.0</v>
      </c>
      <c r="D4" s="19" t="s">
        <v>66</v>
      </c>
      <c r="E4" s="9" t="s">
        <v>63</v>
      </c>
      <c r="F4" s="20">
        <v>42970.0</v>
      </c>
      <c r="G4" s="21"/>
      <c r="H4" s="11" t="s">
        <v>65</v>
      </c>
      <c r="I4" s="11" t="s">
        <v>65</v>
      </c>
      <c r="J4" s="17">
        <v>16.0</v>
      </c>
      <c r="K4" s="11"/>
      <c r="L4" s="11"/>
      <c r="M4" s="22">
        <v>1.125875307</v>
      </c>
      <c r="N4" s="22">
        <v>578.24</v>
      </c>
      <c r="O4" s="22">
        <v>95.0</v>
      </c>
      <c r="P4" s="22">
        <v>1.125875307</v>
      </c>
      <c r="Q4" s="22">
        <v>40.0</v>
      </c>
      <c r="R4" s="23">
        <f t="shared" si="1"/>
        <v>637.98</v>
      </c>
    </row>
    <row r="5">
      <c r="A5" s="8"/>
      <c r="B5" s="17">
        <v>3.0</v>
      </c>
      <c r="C5" s="17" t="s">
        <v>67</v>
      </c>
      <c r="D5" s="19" t="s">
        <v>68</v>
      </c>
      <c r="E5" s="9" t="s">
        <v>63</v>
      </c>
      <c r="F5" s="20">
        <v>42970.0</v>
      </c>
      <c r="G5" s="21"/>
      <c r="H5" s="11" t="s">
        <v>65</v>
      </c>
      <c r="I5" s="11"/>
      <c r="J5" s="17">
        <v>16.0</v>
      </c>
      <c r="K5" s="11"/>
      <c r="L5" s="11"/>
      <c r="M5" s="22">
        <v>1.125875307</v>
      </c>
      <c r="N5" s="22">
        <v>1148.0</v>
      </c>
      <c r="O5" s="11"/>
      <c r="P5" s="11"/>
      <c r="Q5" s="22">
        <v>40.0</v>
      </c>
      <c r="R5" s="23">
        <f t="shared" ref="R5:R13" si="2">roundup(K5+L5+(N5/M5)+Q5,2)</f>
        <v>1059.66</v>
      </c>
    </row>
    <row r="6">
      <c r="A6" s="8"/>
      <c r="B6" s="17">
        <v>4.0</v>
      </c>
      <c r="C6" s="24" t="s">
        <v>67</v>
      </c>
      <c r="D6" s="25" t="s">
        <v>69</v>
      </c>
      <c r="E6" s="26" t="s">
        <v>63</v>
      </c>
      <c r="F6" s="27" t="s">
        <v>70</v>
      </c>
      <c r="G6" s="28"/>
      <c r="H6" s="11" t="s">
        <v>65</v>
      </c>
      <c r="I6" s="11"/>
      <c r="J6" s="9">
        <v>16.0</v>
      </c>
      <c r="K6" s="11"/>
      <c r="L6" s="11"/>
      <c r="M6" s="22">
        <v>1.125875307</v>
      </c>
      <c r="N6" s="22">
        <v>400.0</v>
      </c>
      <c r="O6" s="11"/>
      <c r="P6" s="11"/>
      <c r="Q6" s="22">
        <v>40.0</v>
      </c>
      <c r="R6" s="23">
        <f t="shared" si="2"/>
        <v>395.28</v>
      </c>
    </row>
    <row r="7">
      <c r="A7" s="8"/>
      <c r="B7" s="17">
        <v>5.0</v>
      </c>
      <c r="C7" s="24" t="s">
        <v>67</v>
      </c>
      <c r="D7" s="25" t="s">
        <v>71</v>
      </c>
      <c r="E7" s="26" t="s">
        <v>63</v>
      </c>
      <c r="F7" s="27" t="s">
        <v>70</v>
      </c>
      <c r="G7" s="28"/>
      <c r="H7" s="11" t="s">
        <v>72</v>
      </c>
      <c r="I7" s="11"/>
      <c r="J7" s="9">
        <v>16.0</v>
      </c>
      <c r="K7" s="11"/>
      <c r="L7" s="11"/>
      <c r="M7" s="22">
        <v>8.40746124277031</v>
      </c>
      <c r="N7" s="22">
        <v>3900.0</v>
      </c>
      <c r="O7" s="11"/>
      <c r="P7" s="11"/>
      <c r="Q7" s="22">
        <v>40.0</v>
      </c>
      <c r="R7" s="23">
        <f t="shared" si="2"/>
        <v>503.88</v>
      </c>
    </row>
    <row r="8">
      <c r="A8" s="8"/>
      <c r="B8" s="29">
        <v>6.0</v>
      </c>
      <c r="C8" s="24" t="s">
        <v>67</v>
      </c>
      <c r="D8" s="25" t="s">
        <v>73</v>
      </c>
      <c r="E8" s="26" t="s">
        <v>63</v>
      </c>
      <c r="F8" s="27" t="s">
        <v>70</v>
      </c>
      <c r="G8" s="28"/>
      <c r="H8" s="11" t="s">
        <v>65</v>
      </c>
      <c r="I8" s="11"/>
      <c r="J8" s="9">
        <v>16.0</v>
      </c>
      <c r="K8" s="11"/>
      <c r="L8" s="11"/>
      <c r="M8" s="22">
        <v>1.125875307</v>
      </c>
      <c r="N8" s="22">
        <v>700.0</v>
      </c>
      <c r="O8" s="11"/>
      <c r="P8" s="11"/>
      <c r="Q8" s="22">
        <v>40.0</v>
      </c>
      <c r="R8" s="23">
        <f t="shared" si="2"/>
        <v>661.74</v>
      </c>
    </row>
    <row r="9">
      <c r="A9" s="8"/>
      <c r="B9" s="17">
        <v>7.0</v>
      </c>
      <c r="C9" s="9" t="s">
        <v>67</v>
      </c>
      <c r="D9" s="11" t="s">
        <v>74</v>
      </c>
      <c r="E9" s="9" t="s">
        <v>63</v>
      </c>
      <c r="F9" s="30">
        <v>42970.0</v>
      </c>
      <c r="G9" s="21"/>
      <c r="H9" s="11" t="s">
        <v>65</v>
      </c>
      <c r="I9" s="11"/>
      <c r="J9" s="17">
        <v>16.0</v>
      </c>
      <c r="K9" s="11"/>
      <c r="L9" s="11"/>
      <c r="M9" s="22">
        <v>1.125875307</v>
      </c>
      <c r="N9" s="22">
        <v>510.0</v>
      </c>
      <c r="O9" s="11"/>
      <c r="P9" s="8"/>
      <c r="Q9" s="22">
        <v>40.0</v>
      </c>
      <c r="R9" s="23">
        <f t="shared" si="2"/>
        <v>492.99</v>
      </c>
    </row>
    <row r="10">
      <c r="A10" s="8"/>
      <c r="B10" s="9">
        <v>8.0</v>
      </c>
      <c r="C10" s="17" t="s">
        <v>67</v>
      </c>
      <c r="D10" s="19" t="s">
        <v>75</v>
      </c>
      <c r="E10" s="9" t="s">
        <v>63</v>
      </c>
      <c r="F10" s="20">
        <v>42970.0</v>
      </c>
      <c r="G10" s="21"/>
      <c r="H10" s="11" t="s">
        <v>65</v>
      </c>
      <c r="I10" s="11"/>
      <c r="J10" s="17">
        <v>16.0</v>
      </c>
      <c r="K10" s="11"/>
      <c r="L10" s="11"/>
      <c r="M10" s="22">
        <v>1.125875307</v>
      </c>
      <c r="N10" s="22">
        <v>1230.0</v>
      </c>
      <c r="O10" s="11"/>
      <c r="P10" s="11"/>
      <c r="Q10" s="22">
        <v>40.0</v>
      </c>
      <c r="R10" s="23">
        <f t="shared" si="2"/>
        <v>1132.49</v>
      </c>
    </row>
    <row r="11">
      <c r="A11" s="8"/>
      <c r="B11" s="17">
        <v>9.0</v>
      </c>
      <c r="C11" s="17" t="s">
        <v>67</v>
      </c>
      <c r="D11" s="19" t="s">
        <v>76</v>
      </c>
      <c r="E11" s="9" t="s">
        <v>63</v>
      </c>
      <c r="F11" s="20">
        <v>42970.0</v>
      </c>
      <c r="G11" s="21"/>
      <c r="H11" s="11" t="s">
        <v>65</v>
      </c>
      <c r="I11" s="11"/>
      <c r="J11" s="9">
        <v>16.0</v>
      </c>
      <c r="K11" s="11"/>
      <c r="L11" s="11"/>
      <c r="M11" s="22">
        <v>1.125875307</v>
      </c>
      <c r="N11" s="22">
        <v>356.0</v>
      </c>
      <c r="O11" s="11"/>
      <c r="P11" s="11"/>
      <c r="Q11" s="22">
        <v>40.0</v>
      </c>
      <c r="R11" s="23">
        <f t="shared" si="2"/>
        <v>356.2</v>
      </c>
    </row>
    <row r="12">
      <c r="A12" s="8"/>
      <c r="B12" s="17">
        <v>10.0</v>
      </c>
      <c r="C12" s="17" t="s">
        <v>67</v>
      </c>
      <c r="D12" s="19" t="s">
        <v>77</v>
      </c>
      <c r="E12" s="9" t="s">
        <v>63</v>
      </c>
      <c r="F12" s="20">
        <v>42970.0</v>
      </c>
      <c r="G12" s="21"/>
      <c r="H12" s="11" t="s">
        <v>65</v>
      </c>
      <c r="I12" s="11"/>
      <c r="J12" s="17">
        <v>16.0</v>
      </c>
      <c r="K12" s="11"/>
      <c r="L12" s="11"/>
      <c r="M12" s="22">
        <v>1.125875307</v>
      </c>
      <c r="N12" s="22">
        <v>650.0</v>
      </c>
      <c r="O12" s="11"/>
      <c r="P12" s="11"/>
      <c r="Q12" s="22">
        <v>40.0</v>
      </c>
      <c r="R12" s="23">
        <f t="shared" si="2"/>
        <v>617.33</v>
      </c>
    </row>
    <row r="13">
      <c r="A13" s="8"/>
      <c r="B13" s="17">
        <v>11.0</v>
      </c>
      <c r="C13" s="17" t="s">
        <v>67</v>
      </c>
      <c r="D13" s="19" t="s">
        <v>78</v>
      </c>
      <c r="E13" s="9" t="s">
        <v>63</v>
      </c>
      <c r="F13" s="20">
        <v>42970.0</v>
      </c>
      <c r="G13" s="21"/>
      <c r="H13" s="11" t="s">
        <v>65</v>
      </c>
      <c r="I13" s="11"/>
      <c r="J13" s="9">
        <v>16.0</v>
      </c>
      <c r="K13" s="11"/>
      <c r="L13" s="11"/>
      <c r="M13" s="22">
        <v>1.125875307</v>
      </c>
      <c r="N13" s="22">
        <v>1000.0</v>
      </c>
      <c r="O13" s="11"/>
      <c r="P13" s="11"/>
      <c r="Q13" s="22">
        <v>40.0</v>
      </c>
      <c r="R13" s="23">
        <f t="shared" si="2"/>
        <v>928.2</v>
      </c>
    </row>
    <row r="14">
      <c r="A14" s="8"/>
      <c r="B14" s="17">
        <v>12.0</v>
      </c>
      <c r="C14" s="17" t="s">
        <v>67</v>
      </c>
      <c r="D14" s="19" t="s">
        <v>79</v>
      </c>
      <c r="E14" s="9" t="s">
        <v>63</v>
      </c>
      <c r="F14" s="20">
        <v>42970.0</v>
      </c>
      <c r="G14" s="21"/>
      <c r="H14" s="11" t="s">
        <v>65</v>
      </c>
      <c r="I14" s="11" t="s">
        <v>65</v>
      </c>
      <c r="J14" s="17">
        <v>16.0</v>
      </c>
      <c r="K14" s="11"/>
      <c r="L14" s="11"/>
      <c r="M14" s="22">
        <v>1.125875307</v>
      </c>
      <c r="N14" s="22">
        <v>458.85</v>
      </c>
      <c r="O14" s="22">
        <v>40.0</v>
      </c>
      <c r="P14" s="22">
        <v>1.125875307</v>
      </c>
      <c r="Q14" s="22">
        <v>40.0</v>
      </c>
      <c r="R14" s="23">
        <f>roundup(K14+L14+(N14/M14)+(O14/P14)+Q14,2)</f>
        <v>483.08</v>
      </c>
    </row>
    <row r="15">
      <c r="A15" s="8"/>
      <c r="B15" s="17">
        <v>13.0</v>
      </c>
      <c r="C15" s="9" t="s">
        <v>67</v>
      </c>
      <c r="D15" s="11" t="s">
        <v>80</v>
      </c>
      <c r="E15" s="9" t="s">
        <v>63</v>
      </c>
      <c r="F15" s="20">
        <v>42970.0</v>
      </c>
      <c r="G15" s="21"/>
      <c r="H15" s="11" t="s">
        <v>81</v>
      </c>
      <c r="I15" s="11"/>
      <c r="J15" s="9">
        <v>16.0</v>
      </c>
      <c r="K15" s="11"/>
      <c r="L15" s="11">
        <v>3.6</v>
      </c>
      <c r="M15" s="22">
        <v>11.9614725462217</v>
      </c>
      <c r="N15" s="22">
        <v>5400.0</v>
      </c>
      <c r="O15" s="11"/>
      <c r="P15" s="8"/>
      <c r="Q15" s="22">
        <v>40.0</v>
      </c>
      <c r="R15" s="23">
        <f t="shared" ref="R15:R17" si="3">roundup(K15+L15+(N15/M15)+Q15,2)</f>
        <v>495.05</v>
      </c>
    </row>
    <row r="16">
      <c r="A16" s="8"/>
      <c r="B16" s="9">
        <v>14.0</v>
      </c>
      <c r="C16" s="9" t="s">
        <v>67</v>
      </c>
      <c r="D16" s="19" t="s">
        <v>82</v>
      </c>
      <c r="E16" s="9" t="s">
        <v>63</v>
      </c>
      <c r="F16" s="30">
        <v>42970.0</v>
      </c>
      <c r="G16" s="21"/>
      <c r="H16" s="11" t="s">
        <v>83</v>
      </c>
      <c r="I16" s="11"/>
      <c r="J16" s="9">
        <v>16.0</v>
      </c>
      <c r="K16" s="11">
        <v>16.7</v>
      </c>
      <c r="L16" s="11">
        <v>3.6</v>
      </c>
      <c r="M16" s="22">
        <v>1.25860961453504</v>
      </c>
      <c r="N16" s="22">
        <v>700.0</v>
      </c>
      <c r="O16" s="11"/>
      <c r="P16" s="11"/>
      <c r="Q16" s="22">
        <v>40.0</v>
      </c>
      <c r="R16" s="23">
        <f t="shared" si="3"/>
        <v>616.47</v>
      </c>
    </row>
    <row r="17">
      <c r="A17" s="8"/>
      <c r="B17" s="17">
        <v>15.0</v>
      </c>
      <c r="C17" s="17" t="s">
        <v>67</v>
      </c>
      <c r="D17" s="19" t="s">
        <v>84</v>
      </c>
      <c r="E17" s="9" t="s">
        <v>63</v>
      </c>
      <c r="F17" s="20">
        <v>42970.0</v>
      </c>
      <c r="G17" s="21"/>
      <c r="H17" s="11" t="s">
        <v>85</v>
      </c>
      <c r="I17" s="11"/>
      <c r="J17" s="17">
        <v>16.0</v>
      </c>
      <c r="K17" s="11"/>
      <c r="L17" s="11">
        <v>3.6</v>
      </c>
      <c r="M17" s="11">
        <v>1.0</v>
      </c>
      <c r="N17" s="22">
        <v>420.0</v>
      </c>
      <c r="O17" s="11"/>
      <c r="P17" s="11"/>
      <c r="Q17" s="22">
        <v>40.0</v>
      </c>
      <c r="R17" s="23">
        <f t="shared" si="3"/>
        <v>463.6</v>
      </c>
    </row>
    <row r="18">
      <c r="A18" s="8"/>
      <c r="B18" s="9"/>
      <c r="C18" s="17"/>
      <c r="D18" s="19"/>
      <c r="E18" s="9"/>
      <c r="F18" s="20"/>
      <c r="G18" s="21"/>
      <c r="H18" s="11"/>
      <c r="I18" s="11"/>
      <c r="J18" s="17"/>
      <c r="K18" s="11"/>
      <c r="L18" s="11"/>
      <c r="M18" s="11"/>
      <c r="N18" s="11"/>
      <c r="O18" s="11"/>
      <c r="P18" s="11"/>
      <c r="Q18" s="11"/>
      <c r="R18" s="23"/>
    </row>
    <row r="19">
      <c r="A19" s="8"/>
      <c r="B19" s="17"/>
      <c r="C19" s="29" t="s">
        <v>86</v>
      </c>
      <c r="D19" s="19"/>
      <c r="E19" s="9"/>
      <c r="F19" s="17"/>
      <c r="G19" s="11"/>
      <c r="H19" s="11"/>
      <c r="I19" s="11"/>
      <c r="J19" s="17"/>
      <c r="K19" s="11"/>
      <c r="L19" s="11"/>
      <c r="M19" s="11"/>
      <c r="N19" s="11"/>
      <c r="O19" s="11"/>
      <c r="P19" s="31" t="s">
        <v>87</v>
      </c>
      <c r="Q19" s="31"/>
      <c r="R19" s="32">
        <f>sum(R3:R17)</f>
        <v>9224.28</v>
      </c>
    </row>
    <row r="20">
      <c r="A20" s="8"/>
      <c r="B20" s="17"/>
      <c r="C20" s="29" t="s">
        <v>88</v>
      </c>
      <c r="D20" s="19"/>
      <c r="E20" s="9"/>
      <c r="F20" s="17"/>
      <c r="G20" s="11"/>
      <c r="H20" s="11"/>
      <c r="I20" s="11"/>
      <c r="J20" s="17"/>
      <c r="K20" s="11"/>
      <c r="L20" s="11"/>
      <c r="M20" s="11"/>
      <c r="N20" s="11"/>
      <c r="O20" s="11"/>
    </row>
    <row r="21">
      <c r="A21" s="8"/>
      <c r="B21" s="17"/>
      <c r="C21" s="29" t="s">
        <v>89</v>
      </c>
      <c r="D21" s="19"/>
      <c r="E21" s="9"/>
      <c r="F21" s="17"/>
      <c r="G21" s="11"/>
      <c r="H21" s="11"/>
      <c r="I21" s="11"/>
      <c r="J21" s="17"/>
      <c r="K21" s="11"/>
      <c r="L21" s="11"/>
      <c r="M21" s="11"/>
      <c r="N21" s="11"/>
      <c r="O21" s="11"/>
      <c r="P21" s="11"/>
      <c r="Q21" s="11"/>
      <c r="R21" s="23"/>
    </row>
    <row r="22">
      <c r="A22" s="8"/>
      <c r="B22" s="17"/>
      <c r="C22" s="33" t="s">
        <v>90</v>
      </c>
      <c r="D22" s="19"/>
      <c r="E22" s="9"/>
      <c r="F22" s="17"/>
      <c r="G22" s="11"/>
      <c r="H22" s="11"/>
      <c r="I22" s="11"/>
      <c r="J22" s="17"/>
      <c r="K22" s="11"/>
      <c r="L22" s="11"/>
      <c r="M22" s="11"/>
      <c r="N22" s="11"/>
      <c r="O22" s="11"/>
      <c r="P22" s="11"/>
      <c r="Q22" s="11"/>
      <c r="R22" s="34"/>
    </row>
    <row r="23">
      <c r="A23" s="8"/>
      <c r="B23" s="17"/>
      <c r="C23" s="17"/>
      <c r="D23" s="19"/>
      <c r="E23" s="9"/>
      <c r="F23" s="17"/>
      <c r="G23" s="11"/>
      <c r="H23" s="11"/>
      <c r="I23" s="11"/>
      <c r="J23" s="17"/>
      <c r="K23" s="11"/>
      <c r="L23" s="11"/>
      <c r="M23" s="11"/>
      <c r="N23" s="11"/>
      <c r="O23" s="11"/>
      <c r="P23" s="11"/>
      <c r="Q23" s="11"/>
      <c r="R23" s="23"/>
    </row>
    <row r="24">
      <c r="A24" s="8"/>
      <c r="B24" s="17"/>
      <c r="C24" s="17"/>
      <c r="D24" s="19"/>
      <c r="E24" s="9"/>
      <c r="F24" s="17"/>
      <c r="G24" s="19"/>
      <c r="H24" s="11"/>
      <c r="I24" s="11"/>
      <c r="J24" s="17"/>
      <c r="K24" s="11"/>
      <c r="L24" s="11"/>
      <c r="M24" s="11"/>
      <c r="N24" s="11"/>
      <c r="O24" s="11"/>
      <c r="P24" s="11"/>
      <c r="Q24" s="11"/>
      <c r="R24" s="23"/>
    </row>
  </sheetData>
  <printOptions gridLines="1" horizontalCentered="1"/>
  <pageMargins bottom="0.75" footer="0.0" header="0.0" left="0.25" right="0.25" top="0.75"/>
  <pageSetup paperSize="9" cellComments="atEnd" orientation="landscape" pageOrder="overThenDown"/>
  <drawing r:id="rId1"/>
</worksheet>
</file>