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acy\Downloads\"/>
    </mc:Choice>
  </mc:AlternateContent>
  <xr:revisionPtr revIDLastSave="0" documentId="13_ncr:1_{A6E3F67B-FA60-41DF-9323-420A70FBFE7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quest" sheetId="1" r:id="rId1"/>
  </sheets>
  <definedNames>
    <definedName name="_xlnm._FilterDatabase" localSheetId="0" hidden="1">Request!$A$1:$Q$32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J10" i="1"/>
  <c r="J13" i="1"/>
  <c r="J22" i="1"/>
  <c r="J28" i="1"/>
  <c r="J7" i="1"/>
  <c r="J12" i="1"/>
  <c r="J14" i="1"/>
  <c r="J20" i="1"/>
  <c r="J25" i="1"/>
  <c r="J4" i="1"/>
  <c r="J15" i="1"/>
  <c r="J19" i="1"/>
  <c r="J26" i="1"/>
  <c r="J31" i="1"/>
  <c r="J9" i="1"/>
  <c r="J18" i="1"/>
  <c r="J23" i="1"/>
  <c r="J29" i="1"/>
  <c r="J2" i="1"/>
  <c r="J3" i="1"/>
  <c r="J6" i="1"/>
  <c r="J16" i="1"/>
  <c r="J27" i="1"/>
  <c r="J32" i="1"/>
  <c r="J5" i="1"/>
  <c r="J17" i="1"/>
  <c r="J21" i="1"/>
  <c r="J24" i="1"/>
  <c r="J30" i="1"/>
  <c r="J11" i="1"/>
  <c r="K6" i="1"/>
  <c r="N6" i="1"/>
  <c r="N3" i="1"/>
  <c r="N2" i="1"/>
  <c r="P12" i="1"/>
  <c r="P14" i="1"/>
  <c r="P20" i="1"/>
  <c r="P25" i="1"/>
  <c r="P4" i="1"/>
  <c r="P15" i="1"/>
  <c r="P19" i="1"/>
  <c r="P26" i="1"/>
  <c r="P31" i="1"/>
  <c r="P9" i="1"/>
  <c r="P18" i="1"/>
  <c r="P23" i="1"/>
  <c r="P29" i="1"/>
  <c r="P2" i="1"/>
  <c r="P3" i="1"/>
  <c r="P6" i="1"/>
  <c r="P16" i="1"/>
  <c r="P27" i="1"/>
  <c r="P32" i="1"/>
  <c r="P5" i="1"/>
  <c r="P17" i="1"/>
  <c r="P21" i="1"/>
  <c r="P24" i="1"/>
  <c r="P30" i="1"/>
  <c r="P7" i="1"/>
</calcChain>
</file>

<file path=xl/sharedStrings.xml><?xml version="1.0" encoding="utf-8"?>
<sst xmlns="http://schemas.openxmlformats.org/spreadsheetml/2006/main" count="265" uniqueCount="53">
  <si>
    <t>Item #</t>
  </si>
  <si>
    <t>Renewal Due Date</t>
  </si>
  <si>
    <t>Country</t>
  </si>
  <si>
    <t>Status</t>
  </si>
  <si>
    <t>Case Type</t>
  </si>
  <si>
    <t>Entity Size</t>
  </si>
  <si>
    <t>Annuity Year</t>
  </si>
  <si>
    <t># Claims, Designs, Classes</t>
  </si>
  <si>
    <t>Invoice Currency</t>
  </si>
  <si>
    <t>Cost in Invoice Currency</t>
  </si>
  <si>
    <t>Official Fee in Invoice Currency</t>
  </si>
  <si>
    <t>Local Costs in Invoice Currency</t>
  </si>
  <si>
    <t>Service Fee in Invoice Currency</t>
  </si>
  <si>
    <t>Official Fee Amount</t>
  </si>
  <si>
    <t>Official Fee Currency</t>
  </si>
  <si>
    <t>Local Cost Amount</t>
  </si>
  <si>
    <t>Local Cost Currency</t>
  </si>
  <si>
    <t>15/07/2019</t>
  </si>
  <si>
    <t>Japan</t>
  </si>
  <si>
    <t>Granted</t>
  </si>
  <si>
    <t>PATENT</t>
  </si>
  <si>
    <t>GBP</t>
  </si>
  <si>
    <t>20/07/2019</t>
  </si>
  <si>
    <t>17/08/2019</t>
  </si>
  <si>
    <t>Germany</t>
  </si>
  <si>
    <t>United Kingdom</t>
  </si>
  <si>
    <t>22/08/2019</t>
  </si>
  <si>
    <t>Republic of Korea</t>
  </si>
  <si>
    <t>02/09/2019</t>
  </si>
  <si>
    <t>EPO - European Patent Office</t>
  </si>
  <si>
    <t>Application</t>
  </si>
  <si>
    <t>Brazil</t>
  </si>
  <si>
    <t>14/09/2019</t>
  </si>
  <si>
    <t>India</t>
  </si>
  <si>
    <t>China</t>
  </si>
  <si>
    <t>Australia</t>
  </si>
  <si>
    <t>17/09/2019</t>
  </si>
  <si>
    <t>France</t>
  </si>
  <si>
    <t>Switzerland</t>
  </si>
  <si>
    <t>Italy</t>
  </si>
  <si>
    <t>21/09/2019</t>
  </si>
  <si>
    <t>24/09/2019</t>
  </si>
  <si>
    <t>25/09/2019</t>
  </si>
  <si>
    <t>AUD</t>
  </si>
  <si>
    <t>N/A</t>
  </si>
  <si>
    <t>BRL</t>
  </si>
  <si>
    <t>CNY</t>
  </si>
  <si>
    <t>EUR</t>
  </si>
  <si>
    <t>INR</t>
  </si>
  <si>
    <t>JPY</t>
  </si>
  <si>
    <t>KRW</t>
  </si>
  <si>
    <t>CHF</t>
  </si>
  <si>
    <t>(assumes large entity)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</si>
</sst>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BE5D6"/>
        <bgColor rgb="FF000000"/>
      </patternFill>
    </fill>
    <fill>
      <patternFill patternType="solid">
        <fgColor rgb="FFC3E5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33</xdr:row>
      <xdr:rowOff>107157</xdr:rowOff>
    </xdr:from>
    <xdr:to>
      <xdr:col>2</xdr:col>
      <xdr:colOff>2126001</xdr:colOff>
      <xdr:row>40</xdr:row>
      <xdr:rowOff>49847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D02C50-21FF-454F-AC8C-D5FD3157D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4" y="6393657"/>
          <a:ext cx="3638095" cy="1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zoomScale="80" zoomScaleNormal="80" workbookViewId="0">
      <selection activeCell="E21" sqref="E21"/>
    </sheetView>
  </sheetViews>
  <sheetFormatPr defaultRowHeight="15" x14ac:dyDescent="0.25"/>
  <cols>
    <col min="1" max="1" width="8.140625" customWidth="1"/>
    <col min="2" max="2" width="20" customWidth="1"/>
    <col min="3" max="3" width="34.140625" bestFit="1" customWidth="1"/>
    <col min="4" max="4" width="14" customWidth="1"/>
    <col min="5" max="5" width="11.7109375" customWidth="1"/>
    <col min="6" max="6" width="23.5703125" bestFit="1" customWidth="1"/>
    <col min="7" max="7" width="15.28515625" customWidth="1"/>
    <col min="8" max="8" width="31.7109375" customWidth="1"/>
    <col min="9" max="9" width="20" customWidth="1"/>
    <col min="10" max="10" width="29.42578125" customWidth="1"/>
    <col min="11" max="11" width="38.85546875" customWidth="1"/>
    <col min="12" max="13" width="37.7109375" customWidth="1"/>
    <col min="14" max="14" width="23.42578125" bestFit="1" customWidth="1"/>
    <col min="15" max="15" width="25.85546875" bestFit="1" customWidth="1"/>
    <col min="16" max="16" width="21.140625" bestFit="1" customWidth="1"/>
    <col min="17" max="17" width="23.42578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25">
      <c r="A2">
        <v>1</v>
      </c>
      <c r="B2" t="s">
        <v>17</v>
      </c>
      <c r="C2" t="s">
        <v>18</v>
      </c>
      <c r="D2" t="s">
        <v>19</v>
      </c>
      <c r="E2" t="s">
        <v>20</v>
      </c>
      <c r="F2" s="3" t="s">
        <v>52</v>
      </c>
      <c r="G2">
        <v>9</v>
      </c>
      <c r="H2">
        <v>11</v>
      </c>
      <c r="I2" t="s">
        <v>21</v>
      </c>
      <c r="J2" s="4">
        <f>K2+L2+M2</f>
        <v>371.37</v>
      </c>
      <c r="K2">
        <v>271.37</v>
      </c>
      <c r="L2">
        <v>85</v>
      </c>
      <c r="M2">
        <v>15</v>
      </c>
      <c r="N2">
        <f>19300+(1500*11)</f>
        <v>35800</v>
      </c>
      <c r="O2" t="s">
        <v>49</v>
      </c>
      <c r="P2">
        <f>L2</f>
        <v>85</v>
      </c>
      <c r="Q2" t="s">
        <v>21</v>
      </c>
    </row>
    <row r="3" spans="1:17" x14ac:dyDescent="0.25">
      <c r="A3">
        <v>2</v>
      </c>
      <c r="B3" t="s">
        <v>22</v>
      </c>
      <c r="C3" t="s">
        <v>18</v>
      </c>
      <c r="D3" t="s">
        <v>19</v>
      </c>
      <c r="E3" t="s">
        <v>20</v>
      </c>
      <c r="F3" s="3" t="s">
        <v>52</v>
      </c>
      <c r="G3">
        <v>8</v>
      </c>
      <c r="H3">
        <v>11</v>
      </c>
      <c r="I3" t="s">
        <v>21</v>
      </c>
      <c r="J3" s="4">
        <f>K3+L3+M3</f>
        <v>371.37</v>
      </c>
      <c r="K3">
        <v>271.37</v>
      </c>
      <c r="L3">
        <v>85</v>
      </c>
      <c r="M3">
        <v>15</v>
      </c>
      <c r="N3">
        <f>19300+(1500*11)</f>
        <v>35800</v>
      </c>
      <c r="O3" t="s">
        <v>49</v>
      </c>
      <c r="P3">
        <f>L3</f>
        <v>85</v>
      </c>
      <c r="Q3" t="s">
        <v>21</v>
      </c>
    </row>
    <row r="4" spans="1:17" x14ac:dyDescent="0.25">
      <c r="A4">
        <v>3</v>
      </c>
      <c r="B4" t="s">
        <v>23</v>
      </c>
      <c r="C4" t="s">
        <v>24</v>
      </c>
      <c r="D4" t="s">
        <v>19</v>
      </c>
      <c r="E4" t="s">
        <v>20</v>
      </c>
      <c r="F4" s="3" t="s">
        <v>52</v>
      </c>
      <c r="G4">
        <v>14</v>
      </c>
      <c r="I4" t="s">
        <v>21</v>
      </c>
      <c r="J4" s="4">
        <f>K4+L4+M4</f>
        <v>854.97</v>
      </c>
      <c r="K4">
        <v>839.97</v>
      </c>
      <c r="L4">
        <v>0</v>
      </c>
      <c r="M4">
        <v>15</v>
      </c>
      <c r="N4">
        <v>910</v>
      </c>
      <c r="O4" t="s">
        <v>47</v>
      </c>
      <c r="P4">
        <f>L4</f>
        <v>0</v>
      </c>
      <c r="Q4" t="s">
        <v>21</v>
      </c>
    </row>
    <row r="5" spans="1:17" x14ac:dyDescent="0.25">
      <c r="A5">
        <v>4</v>
      </c>
      <c r="B5" t="s">
        <v>23</v>
      </c>
      <c r="C5" t="s">
        <v>25</v>
      </c>
      <c r="D5" t="s">
        <v>19</v>
      </c>
      <c r="E5" t="s">
        <v>20</v>
      </c>
      <c r="F5" s="3" t="s">
        <v>52</v>
      </c>
      <c r="G5">
        <v>14</v>
      </c>
      <c r="I5" t="s">
        <v>21</v>
      </c>
      <c r="J5" s="4">
        <f>K5+L5+M5</f>
        <v>315</v>
      </c>
      <c r="K5">
        <v>300</v>
      </c>
      <c r="L5">
        <v>0</v>
      </c>
      <c r="M5">
        <v>15</v>
      </c>
      <c r="N5">
        <v>300</v>
      </c>
      <c r="O5" t="s">
        <v>21</v>
      </c>
      <c r="P5">
        <f>L5</f>
        <v>0</v>
      </c>
      <c r="Q5" t="s">
        <v>21</v>
      </c>
    </row>
    <row r="6" spans="1:17" x14ac:dyDescent="0.25">
      <c r="A6">
        <v>5</v>
      </c>
      <c r="B6" t="s">
        <v>26</v>
      </c>
      <c r="C6" t="s">
        <v>27</v>
      </c>
      <c r="D6" t="s">
        <v>19</v>
      </c>
      <c r="E6" t="s">
        <v>20</v>
      </c>
      <c r="F6" s="3" t="s">
        <v>52</v>
      </c>
      <c r="G6">
        <v>13</v>
      </c>
      <c r="H6">
        <v>12</v>
      </c>
      <c r="I6" t="s">
        <v>21</v>
      </c>
      <c r="J6" s="4">
        <f>K6+L6+M6</f>
        <v>795.92666666666673</v>
      </c>
      <c r="K6" s="4">
        <f>252.68+(252.68/360000*55000*12)</f>
        <v>715.92666666666673</v>
      </c>
      <c r="L6">
        <v>65</v>
      </c>
      <c r="M6">
        <v>15</v>
      </c>
      <c r="N6">
        <f>360000+(55000*H6)</f>
        <v>1020000</v>
      </c>
      <c r="O6" t="s">
        <v>50</v>
      </c>
      <c r="P6">
        <f>L6</f>
        <v>65</v>
      </c>
      <c r="Q6" t="s">
        <v>21</v>
      </c>
    </row>
    <row r="7" spans="1:17" x14ac:dyDescent="0.25">
      <c r="A7">
        <v>6</v>
      </c>
      <c r="B7" t="s">
        <v>28</v>
      </c>
      <c r="C7" t="s">
        <v>29</v>
      </c>
      <c r="D7" t="s">
        <v>30</v>
      </c>
      <c r="E7" t="s">
        <v>20</v>
      </c>
      <c r="F7" s="3" t="s">
        <v>52</v>
      </c>
      <c r="G7">
        <v>4</v>
      </c>
      <c r="I7" t="s">
        <v>21</v>
      </c>
      <c r="J7" s="4">
        <f>K7+L7+M7</f>
        <v>554.98</v>
      </c>
      <c r="K7">
        <v>539.98</v>
      </c>
      <c r="L7">
        <v>0</v>
      </c>
      <c r="M7">
        <v>15</v>
      </c>
      <c r="N7">
        <v>585</v>
      </c>
      <c r="O7" t="s">
        <v>47</v>
      </c>
      <c r="P7">
        <f>L7</f>
        <v>0</v>
      </c>
      <c r="Q7" t="s">
        <v>21</v>
      </c>
    </row>
    <row r="8" spans="1:17" x14ac:dyDescent="0.25">
      <c r="A8">
        <v>7</v>
      </c>
      <c r="B8" t="s">
        <v>28</v>
      </c>
      <c r="C8" t="s">
        <v>31</v>
      </c>
      <c r="D8" t="s">
        <v>30</v>
      </c>
      <c r="E8" t="s">
        <v>20</v>
      </c>
      <c r="F8" s="3" t="s">
        <v>52</v>
      </c>
      <c r="G8">
        <v>4</v>
      </c>
      <c r="I8" t="s">
        <v>21</v>
      </c>
      <c r="J8" s="4">
        <f>K8+L8+M8</f>
        <v>93.47</v>
      </c>
      <c r="K8">
        <v>62.47</v>
      </c>
      <c r="L8">
        <v>16</v>
      </c>
      <c r="M8">
        <v>15</v>
      </c>
      <c r="N8">
        <v>295</v>
      </c>
      <c r="O8" t="s">
        <v>45</v>
      </c>
      <c r="P8">
        <v>16</v>
      </c>
      <c r="Q8" t="s">
        <v>21</v>
      </c>
    </row>
    <row r="9" spans="1:17" x14ac:dyDescent="0.25">
      <c r="A9">
        <v>8</v>
      </c>
      <c r="B9" t="s">
        <v>32</v>
      </c>
      <c r="C9" t="s">
        <v>33</v>
      </c>
      <c r="D9" t="s">
        <v>19</v>
      </c>
      <c r="E9" t="s">
        <v>20</v>
      </c>
      <c r="F9" s="3" t="s">
        <v>52</v>
      </c>
      <c r="G9">
        <v>10</v>
      </c>
      <c r="I9" t="s">
        <v>21</v>
      </c>
      <c r="J9" s="4">
        <f>K9+L9+M9</f>
        <v>195.29</v>
      </c>
      <c r="K9">
        <v>140.29</v>
      </c>
      <c r="L9">
        <v>40</v>
      </c>
      <c r="M9">
        <v>15</v>
      </c>
      <c r="N9">
        <v>12000</v>
      </c>
      <c r="O9" t="s">
        <v>48</v>
      </c>
      <c r="P9">
        <f>L9</f>
        <v>40</v>
      </c>
      <c r="Q9" t="s">
        <v>21</v>
      </c>
    </row>
    <row r="10" spans="1:17" x14ac:dyDescent="0.25">
      <c r="A10">
        <v>9</v>
      </c>
      <c r="B10" t="s">
        <v>32</v>
      </c>
      <c r="C10" t="s">
        <v>34</v>
      </c>
      <c r="D10" t="s">
        <v>19</v>
      </c>
      <c r="E10" t="s">
        <v>20</v>
      </c>
      <c r="F10" s="3" t="s">
        <v>52</v>
      </c>
      <c r="G10">
        <v>10</v>
      </c>
      <c r="I10" t="s">
        <v>21</v>
      </c>
      <c r="J10" s="4">
        <f>K10+L10+M10</f>
        <v>502.07</v>
      </c>
      <c r="K10">
        <v>471.07</v>
      </c>
      <c r="L10">
        <v>16</v>
      </c>
      <c r="M10">
        <v>15</v>
      </c>
      <c r="N10">
        <v>4000</v>
      </c>
      <c r="O10" t="s">
        <v>46</v>
      </c>
      <c r="P10">
        <v>16</v>
      </c>
      <c r="Q10" t="s">
        <v>21</v>
      </c>
    </row>
    <row r="11" spans="1:17" x14ac:dyDescent="0.25">
      <c r="A11">
        <v>10</v>
      </c>
      <c r="B11" t="s">
        <v>32</v>
      </c>
      <c r="C11" t="s">
        <v>35</v>
      </c>
      <c r="D11" t="s">
        <v>19</v>
      </c>
      <c r="E11" t="s">
        <v>20</v>
      </c>
      <c r="F11" s="3" t="s">
        <v>52</v>
      </c>
      <c r="G11">
        <v>10</v>
      </c>
      <c r="I11" t="s">
        <v>21</v>
      </c>
      <c r="J11" s="4">
        <f>K11+L11+M11</f>
        <v>325.48</v>
      </c>
      <c r="K11">
        <v>310.48</v>
      </c>
      <c r="L11">
        <v>0</v>
      </c>
      <c r="M11">
        <v>15</v>
      </c>
      <c r="N11">
        <v>550</v>
      </c>
      <c r="O11" t="s">
        <v>43</v>
      </c>
      <c r="P11">
        <v>0</v>
      </c>
      <c r="Q11" t="s">
        <v>44</v>
      </c>
    </row>
    <row r="12" spans="1:17" x14ac:dyDescent="0.25">
      <c r="A12">
        <v>11</v>
      </c>
      <c r="B12" t="s">
        <v>32</v>
      </c>
      <c r="C12" t="s">
        <v>29</v>
      </c>
      <c r="D12" t="s">
        <v>30</v>
      </c>
      <c r="E12" t="s">
        <v>20</v>
      </c>
      <c r="F12" s="3" t="s">
        <v>52</v>
      </c>
      <c r="G12">
        <v>10</v>
      </c>
      <c r="I12" t="s">
        <v>21</v>
      </c>
      <c r="J12" s="4">
        <f>K12+L12+M12</f>
        <v>1468.8</v>
      </c>
      <c r="K12" s="4">
        <v>1453.8</v>
      </c>
      <c r="L12">
        <v>0</v>
      </c>
      <c r="M12">
        <v>15</v>
      </c>
      <c r="N12">
        <v>1575</v>
      </c>
      <c r="O12" t="s">
        <v>47</v>
      </c>
      <c r="P12">
        <f>L12</f>
        <v>0</v>
      </c>
      <c r="Q12" t="s">
        <v>21</v>
      </c>
    </row>
    <row r="13" spans="1:17" x14ac:dyDescent="0.25">
      <c r="A13">
        <v>12</v>
      </c>
      <c r="B13" t="s">
        <v>36</v>
      </c>
      <c r="C13" t="s">
        <v>34</v>
      </c>
      <c r="D13" t="s">
        <v>19</v>
      </c>
      <c r="E13" t="s">
        <v>20</v>
      </c>
      <c r="F13" s="3" t="s">
        <v>52</v>
      </c>
      <c r="G13">
        <v>7</v>
      </c>
      <c r="I13" t="s">
        <v>21</v>
      </c>
      <c r="J13" s="4">
        <f>K13+L13+M13</f>
        <v>266.53999999999996</v>
      </c>
      <c r="K13">
        <v>235.54</v>
      </c>
      <c r="L13">
        <v>16</v>
      </c>
      <c r="M13">
        <v>15</v>
      </c>
      <c r="N13">
        <v>2000</v>
      </c>
      <c r="O13" t="s">
        <v>46</v>
      </c>
      <c r="P13">
        <v>16</v>
      </c>
      <c r="Q13" t="s">
        <v>21</v>
      </c>
    </row>
    <row r="14" spans="1:17" x14ac:dyDescent="0.25">
      <c r="A14">
        <v>13</v>
      </c>
      <c r="B14" t="s">
        <v>36</v>
      </c>
      <c r="C14" t="s">
        <v>37</v>
      </c>
      <c r="D14" t="s">
        <v>19</v>
      </c>
      <c r="E14" t="s">
        <v>20</v>
      </c>
      <c r="F14" s="3" t="s">
        <v>52</v>
      </c>
      <c r="G14">
        <v>7</v>
      </c>
      <c r="I14" t="s">
        <v>21</v>
      </c>
      <c r="J14" s="4">
        <f>K14+L14+M14</f>
        <v>103.61</v>
      </c>
      <c r="K14">
        <v>88.61</v>
      </c>
      <c r="L14">
        <v>0</v>
      </c>
      <c r="M14">
        <v>15</v>
      </c>
      <c r="N14">
        <v>96</v>
      </c>
      <c r="O14" t="s">
        <v>47</v>
      </c>
      <c r="P14">
        <f>L14</f>
        <v>0</v>
      </c>
      <c r="Q14" t="s">
        <v>21</v>
      </c>
    </row>
    <row r="15" spans="1:17" x14ac:dyDescent="0.25">
      <c r="A15">
        <v>14</v>
      </c>
      <c r="B15" t="s">
        <v>36</v>
      </c>
      <c r="C15" t="s">
        <v>24</v>
      </c>
      <c r="D15" t="s">
        <v>19</v>
      </c>
      <c r="E15" t="s">
        <v>20</v>
      </c>
      <c r="F15" s="3" t="s">
        <v>52</v>
      </c>
      <c r="G15">
        <v>7</v>
      </c>
      <c r="I15" t="s">
        <v>21</v>
      </c>
      <c r="J15" s="4">
        <f>K15+L15+M15</f>
        <v>181.15</v>
      </c>
      <c r="K15">
        <v>166.15</v>
      </c>
      <c r="L15">
        <v>0</v>
      </c>
      <c r="M15">
        <v>15</v>
      </c>
      <c r="N15">
        <v>180</v>
      </c>
      <c r="O15" t="s">
        <v>47</v>
      </c>
      <c r="P15">
        <f>L15</f>
        <v>0</v>
      </c>
      <c r="Q15" t="s">
        <v>21</v>
      </c>
    </row>
    <row r="16" spans="1:17" x14ac:dyDescent="0.25">
      <c r="A16">
        <v>15</v>
      </c>
      <c r="B16" t="s">
        <v>36</v>
      </c>
      <c r="C16" t="s">
        <v>38</v>
      </c>
      <c r="D16" t="s">
        <v>19</v>
      </c>
      <c r="E16" t="s">
        <v>20</v>
      </c>
      <c r="F16" s="3" t="s">
        <v>52</v>
      </c>
      <c r="G16">
        <v>7</v>
      </c>
      <c r="I16" t="s">
        <v>21</v>
      </c>
      <c r="J16" s="4">
        <f>K16+L16+M16</f>
        <v>223.09</v>
      </c>
      <c r="K16">
        <v>208.09</v>
      </c>
      <c r="L16">
        <v>0</v>
      </c>
      <c r="M16">
        <v>15</v>
      </c>
      <c r="N16">
        <v>250</v>
      </c>
      <c r="O16" t="s">
        <v>51</v>
      </c>
      <c r="P16">
        <f>L16</f>
        <v>0</v>
      </c>
      <c r="Q16" t="s">
        <v>21</v>
      </c>
    </row>
    <row r="17" spans="1:17" x14ac:dyDescent="0.25">
      <c r="A17">
        <v>16</v>
      </c>
      <c r="B17" t="s">
        <v>36</v>
      </c>
      <c r="C17" t="s">
        <v>25</v>
      </c>
      <c r="D17" t="s">
        <v>19</v>
      </c>
      <c r="E17" t="s">
        <v>20</v>
      </c>
      <c r="F17" s="3" t="s">
        <v>52</v>
      </c>
      <c r="G17">
        <v>7</v>
      </c>
      <c r="I17" t="s">
        <v>21</v>
      </c>
      <c r="J17" s="4">
        <f>K17+L17+M17</f>
        <v>125</v>
      </c>
      <c r="K17">
        <v>110</v>
      </c>
      <c r="L17">
        <v>0</v>
      </c>
      <c r="M17">
        <v>15</v>
      </c>
      <c r="N17">
        <v>110</v>
      </c>
      <c r="O17" t="s">
        <v>21</v>
      </c>
      <c r="P17">
        <f>L17</f>
        <v>0</v>
      </c>
      <c r="Q17" t="s">
        <v>21</v>
      </c>
    </row>
    <row r="18" spans="1:17" x14ac:dyDescent="0.25">
      <c r="A18">
        <v>17</v>
      </c>
      <c r="B18" t="s">
        <v>36</v>
      </c>
      <c r="C18" t="s">
        <v>39</v>
      </c>
      <c r="D18" t="s">
        <v>19</v>
      </c>
      <c r="E18" t="s">
        <v>20</v>
      </c>
      <c r="F18" s="3" t="s">
        <v>52</v>
      </c>
      <c r="G18">
        <v>7</v>
      </c>
      <c r="I18" t="s">
        <v>21</v>
      </c>
      <c r="J18" s="4">
        <f>K18+L18+M18</f>
        <v>125.77</v>
      </c>
      <c r="K18">
        <v>110.77</v>
      </c>
      <c r="L18">
        <v>0</v>
      </c>
      <c r="M18">
        <v>15</v>
      </c>
      <c r="N18">
        <v>120</v>
      </c>
      <c r="O18" t="s">
        <v>47</v>
      </c>
      <c r="P18">
        <f>L18</f>
        <v>0</v>
      </c>
      <c r="Q18" t="s">
        <v>21</v>
      </c>
    </row>
    <row r="19" spans="1:17" x14ac:dyDescent="0.25">
      <c r="A19">
        <v>18</v>
      </c>
      <c r="B19" t="s">
        <v>40</v>
      </c>
      <c r="C19" t="s">
        <v>24</v>
      </c>
      <c r="D19" t="s">
        <v>19</v>
      </c>
      <c r="E19" t="s">
        <v>20</v>
      </c>
      <c r="F19" s="3" t="s">
        <v>52</v>
      </c>
      <c r="G19">
        <v>13</v>
      </c>
      <c r="I19" t="s">
        <v>21</v>
      </c>
      <c r="J19" s="4">
        <f>K19+L19+M19</f>
        <v>716.52</v>
      </c>
      <c r="K19">
        <v>701.52</v>
      </c>
      <c r="L19">
        <v>0</v>
      </c>
      <c r="M19">
        <v>15</v>
      </c>
      <c r="N19">
        <v>760</v>
      </c>
      <c r="O19" t="s">
        <v>47</v>
      </c>
      <c r="P19">
        <f>L19</f>
        <v>0</v>
      </c>
      <c r="Q19" t="s">
        <v>21</v>
      </c>
    </row>
    <row r="20" spans="1:17" x14ac:dyDescent="0.25">
      <c r="A20">
        <v>19</v>
      </c>
      <c r="B20" t="s">
        <v>40</v>
      </c>
      <c r="C20" t="s">
        <v>37</v>
      </c>
      <c r="D20" t="s">
        <v>19</v>
      </c>
      <c r="E20" t="s">
        <v>20</v>
      </c>
      <c r="F20" s="3" t="s">
        <v>52</v>
      </c>
      <c r="G20">
        <v>13</v>
      </c>
      <c r="I20" t="s">
        <v>21</v>
      </c>
      <c r="J20" s="4">
        <f>K20+L20+M20</f>
        <v>338.07</v>
      </c>
      <c r="K20">
        <v>323.07</v>
      </c>
      <c r="L20">
        <v>0</v>
      </c>
      <c r="M20">
        <v>15</v>
      </c>
      <c r="N20">
        <v>350</v>
      </c>
      <c r="O20" t="s">
        <v>47</v>
      </c>
      <c r="P20">
        <f>L20</f>
        <v>0</v>
      </c>
      <c r="Q20" t="s">
        <v>21</v>
      </c>
    </row>
    <row r="21" spans="1:17" x14ac:dyDescent="0.25">
      <c r="A21">
        <v>20</v>
      </c>
      <c r="B21" t="s">
        <v>40</v>
      </c>
      <c r="C21" t="s">
        <v>25</v>
      </c>
      <c r="D21" t="s">
        <v>19</v>
      </c>
      <c r="E21" t="s">
        <v>20</v>
      </c>
      <c r="F21" s="3" t="s">
        <v>52</v>
      </c>
      <c r="G21">
        <v>13</v>
      </c>
      <c r="I21" t="s">
        <v>21</v>
      </c>
      <c r="J21" s="4">
        <f>K21+L21+M21</f>
        <v>275</v>
      </c>
      <c r="K21">
        <v>260</v>
      </c>
      <c r="L21">
        <v>0</v>
      </c>
      <c r="M21">
        <v>15</v>
      </c>
      <c r="N21">
        <v>260</v>
      </c>
      <c r="O21" t="s">
        <v>21</v>
      </c>
      <c r="P21">
        <f>L21</f>
        <v>0</v>
      </c>
      <c r="Q21" t="s">
        <v>21</v>
      </c>
    </row>
    <row r="22" spans="1:17" x14ac:dyDescent="0.25">
      <c r="A22">
        <v>21</v>
      </c>
      <c r="B22" t="s">
        <v>41</v>
      </c>
      <c r="C22" t="s">
        <v>34</v>
      </c>
      <c r="D22" t="s">
        <v>19</v>
      </c>
      <c r="E22" t="s">
        <v>20</v>
      </c>
      <c r="F22" s="3" t="s">
        <v>52</v>
      </c>
      <c r="G22">
        <v>6</v>
      </c>
      <c r="I22" t="s">
        <v>21</v>
      </c>
      <c r="J22" s="4">
        <f>K22+L22+M22</f>
        <v>172.32</v>
      </c>
      <c r="K22">
        <v>141.32</v>
      </c>
      <c r="L22">
        <v>16</v>
      </c>
      <c r="M22">
        <v>15</v>
      </c>
      <c r="N22">
        <v>1200</v>
      </c>
      <c r="O22" t="s">
        <v>46</v>
      </c>
      <c r="P22">
        <v>16</v>
      </c>
      <c r="Q22" t="s">
        <v>21</v>
      </c>
    </row>
    <row r="23" spans="1:17" x14ac:dyDescent="0.25">
      <c r="A23">
        <v>22</v>
      </c>
      <c r="B23" t="s">
        <v>41</v>
      </c>
      <c r="C23" t="s">
        <v>39</v>
      </c>
      <c r="D23" t="s">
        <v>19</v>
      </c>
      <c r="E23" t="s">
        <v>20</v>
      </c>
      <c r="F23" s="3" t="s">
        <v>52</v>
      </c>
      <c r="G23">
        <v>6</v>
      </c>
      <c r="I23" t="s">
        <v>21</v>
      </c>
      <c r="J23" s="4">
        <f>K23+L23+M23</f>
        <v>98.07</v>
      </c>
      <c r="K23">
        <v>83.07</v>
      </c>
      <c r="L23">
        <v>0</v>
      </c>
      <c r="M23">
        <v>15</v>
      </c>
      <c r="N23">
        <v>90</v>
      </c>
      <c r="O23" t="s">
        <v>47</v>
      </c>
      <c r="P23">
        <f>L23</f>
        <v>0</v>
      </c>
      <c r="Q23" t="s">
        <v>21</v>
      </c>
    </row>
    <row r="24" spans="1:17" x14ac:dyDescent="0.25">
      <c r="A24">
        <v>23</v>
      </c>
      <c r="B24" t="s">
        <v>41</v>
      </c>
      <c r="C24" t="s">
        <v>25</v>
      </c>
      <c r="D24" t="s">
        <v>19</v>
      </c>
      <c r="E24" t="s">
        <v>20</v>
      </c>
      <c r="F24" s="3" t="s">
        <v>52</v>
      </c>
      <c r="G24">
        <v>6</v>
      </c>
      <c r="I24" t="s">
        <v>21</v>
      </c>
      <c r="J24" s="4">
        <f>K24+L24+M24</f>
        <v>105</v>
      </c>
      <c r="K24">
        <v>90</v>
      </c>
      <c r="L24">
        <v>0</v>
      </c>
      <c r="M24">
        <v>15</v>
      </c>
      <c r="N24">
        <v>90</v>
      </c>
      <c r="O24" t="s">
        <v>21</v>
      </c>
      <c r="P24">
        <f>L24</f>
        <v>0</v>
      </c>
      <c r="Q24" t="s">
        <v>21</v>
      </c>
    </row>
    <row r="25" spans="1:17" x14ac:dyDescent="0.25">
      <c r="A25">
        <v>24</v>
      </c>
      <c r="B25" t="s">
        <v>41</v>
      </c>
      <c r="C25" t="s">
        <v>37</v>
      </c>
      <c r="D25" t="s">
        <v>19</v>
      </c>
      <c r="E25" t="s">
        <v>20</v>
      </c>
      <c r="F25" s="3" t="s">
        <v>52</v>
      </c>
      <c r="G25">
        <v>6</v>
      </c>
      <c r="I25" t="s">
        <v>21</v>
      </c>
      <c r="J25" s="4">
        <f>K25+L25+M25</f>
        <v>85.15</v>
      </c>
      <c r="K25">
        <v>70.150000000000006</v>
      </c>
      <c r="L25">
        <v>0</v>
      </c>
      <c r="M25">
        <v>15</v>
      </c>
      <c r="N25">
        <v>76</v>
      </c>
      <c r="O25" t="s">
        <v>47</v>
      </c>
      <c r="P25">
        <f>L25</f>
        <v>0</v>
      </c>
      <c r="Q25" t="s">
        <v>21</v>
      </c>
    </row>
    <row r="26" spans="1:17" x14ac:dyDescent="0.25">
      <c r="A26">
        <v>25</v>
      </c>
      <c r="B26" t="s">
        <v>41</v>
      </c>
      <c r="C26" t="s">
        <v>24</v>
      </c>
      <c r="D26" t="s">
        <v>19</v>
      </c>
      <c r="E26" t="s">
        <v>20</v>
      </c>
      <c r="F26" s="3" t="s">
        <v>52</v>
      </c>
      <c r="G26">
        <v>6</v>
      </c>
      <c r="I26" t="s">
        <v>21</v>
      </c>
      <c r="J26" s="4">
        <f>K26+L26+M26</f>
        <v>135</v>
      </c>
      <c r="K26" s="4">
        <v>120</v>
      </c>
      <c r="L26">
        <v>0</v>
      </c>
      <c r="M26">
        <v>15</v>
      </c>
      <c r="N26">
        <v>130</v>
      </c>
      <c r="O26" t="s">
        <v>47</v>
      </c>
      <c r="P26">
        <f>L26</f>
        <v>0</v>
      </c>
      <c r="Q26" t="s">
        <v>21</v>
      </c>
    </row>
    <row r="27" spans="1:17" x14ac:dyDescent="0.25">
      <c r="A27">
        <v>26</v>
      </c>
      <c r="B27" t="s">
        <v>41</v>
      </c>
      <c r="C27" t="s">
        <v>38</v>
      </c>
      <c r="D27" t="s">
        <v>19</v>
      </c>
      <c r="E27" t="s">
        <v>20</v>
      </c>
      <c r="F27" s="3" t="s">
        <v>52</v>
      </c>
      <c r="G27">
        <v>6</v>
      </c>
      <c r="I27" t="s">
        <v>21</v>
      </c>
      <c r="J27" s="4">
        <f>K27+L27+M27</f>
        <v>181.47</v>
      </c>
      <c r="K27">
        <v>166.47</v>
      </c>
      <c r="L27">
        <v>0</v>
      </c>
      <c r="M27">
        <v>15</v>
      </c>
      <c r="N27">
        <v>200</v>
      </c>
      <c r="O27" t="s">
        <v>51</v>
      </c>
      <c r="P27">
        <f>L27</f>
        <v>0</v>
      </c>
      <c r="Q27" t="s">
        <v>21</v>
      </c>
    </row>
    <row r="28" spans="1:17" x14ac:dyDescent="0.25">
      <c r="A28">
        <v>27</v>
      </c>
      <c r="B28" t="s">
        <v>41</v>
      </c>
      <c r="C28" t="s">
        <v>34</v>
      </c>
      <c r="D28" t="s">
        <v>19</v>
      </c>
      <c r="E28" t="s">
        <v>20</v>
      </c>
      <c r="F28" s="3" t="s">
        <v>52</v>
      </c>
      <c r="G28">
        <v>6</v>
      </c>
      <c r="I28" t="s">
        <v>21</v>
      </c>
      <c r="J28" s="4">
        <f>K28+L28+M28</f>
        <v>172.32</v>
      </c>
      <c r="K28">
        <v>141.32</v>
      </c>
      <c r="L28">
        <v>16</v>
      </c>
      <c r="M28">
        <v>15</v>
      </c>
      <c r="N28">
        <v>1200</v>
      </c>
      <c r="O28" t="s">
        <v>46</v>
      </c>
      <c r="P28">
        <v>16</v>
      </c>
      <c r="Q28" t="s">
        <v>21</v>
      </c>
    </row>
    <row r="29" spans="1:17" x14ac:dyDescent="0.25">
      <c r="A29">
        <v>28</v>
      </c>
      <c r="B29" t="s">
        <v>42</v>
      </c>
      <c r="C29" t="s">
        <v>39</v>
      </c>
      <c r="D29" t="s">
        <v>19</v>
      </c>
      <c r="E29" t="s">
        <v>20</v>
      </c>
      <c r="F29" s="3" t="s">
        <v>52</v>
      </c>
      <c r="G29">
        <v>7</v>
      </c>
      <c r="I29" t="s">
        <v>21</v>
      </c>
      <c r="J29" s="4">
        <f>K29+L29+M29</f>
        <v>125.77</v>
      </c>
      <c r="K29">
        <v>110.77</v>
      </c>
      <c r="L29">
        <v>0</v>
      </c>
      <c r="M29">
        <v>15</v>
      </c>
      <c r="N29">
        <v>120</v>
      </c>
      <c r="O29" t="s">
        <v>47</v>
      </c>
      <c r="P29">
        <f>L29</f>
        <v>0</v>
      </c>
      <c r="Q29" t="s">
        <v>21</v>
      </c>
    </row>
    <row r="30" spans="1:17" x14ac:dyDescent="0.25">
      <c r="A30">
        <v>29</v>
      </c>
      <c r="B30" t="s">
        <v>42</v>
      </c>
      <c r="C30" t="s">
        <v>25</v>
      </c>
      <c r="D30" t="s">
        <v>19</v>
      </c>
      <c r="E30" t="s">
        <v>20</v>
      </c>
      <c r="F30" s="3" t="s">
        <v>52</v>
      </c>
      <c r="G30">
        <v>7</v>
      </c>
      <c r="I30" t="s">
        <v>21</v>
      </c>
      <c r="J30" s="4">
        <f>K30+L30+M30</f>
        <v>125</v>
      </c>
      <c r="K30">
        <v>110</v>
      </c>
      <c r="L30">
        <v>0</v>
      </c>
      <c r="M30">
        <v>15</v>
      </c>
      <c r="N30">
        <v>110</v>
      </c>
      <c r="O30" t="s">
        <v>21</v>
      </c>
      <c r="P30">
        <f>L30</f>
        <v>0</v>
      </c>
      <c r="Q30" t="s">
        <v>21</v>
      </c>
    </row>
    <row r="31" spans="1:17" x14ac:dyDescent="0.25">
      <c r="A31">
        <v>30</v>
      </c>
      <c r="B31" t="s">
        <v>42</v>
      </c>
      <c r="C31" t="s">
        <v>24</v>
      </c>
      <c r="D31" t="s">
        <v>19</v>
      </c>
      <c r="E31" t="s">
        <v>20</v>
      </c>
      <c r="F31" s="3" t="s">
        <v>52</v>
      </c>
      <c r="G31">
        <v>7</v>
      </c>
      <c r="I31" t="s">
        <v>21</v>
      </c>
      <c r="J31" s="4">
        <f>K31+L31+M31</f>
        <v>181.15</v>
      </c>
      <c r="K31">
        <v>166.15</v>
      </c>
      <c r="L31">
        <v>0</v>
      </c>
      <c r="M31">
        <v>15</v>
      </c>
      <c r="N31">
        <v>180</v>
      </c>
      <c r="O31" t="s">
        <v>47</v>
      </c>
      <c r="P31">
        <f>L31</f>
        <v>0</v>
      </c>
      <c r="Q31" t="s">
        <v>21</v>
      </c>
    </row>
    <row r="32" spans="1:17" x14ac:dyDescent="0.25">
      <c r="A32">
        <v>31</v>
      </c>
      <c r="B32" t="s">
        <v>42</v>
      </c>
      <c r="C32" t="s">
        <v>38</v>
      </c>
      <c r="D32" t="s">
        <v>19</v>
      </c>
      <c r="E32" t="s">
        <v>20</v>
      </c>
      <c r="F32" s="3" t="s">
        <v>52</v>
      </c>
      <c r="G32">
        <v>7</v>
      </c>
      <c r="I32" t="s">
        <v>21</v>
      </c>
      <c r="J32" s="4">
        <f>K32+L32+M32</f>
        <v>223.09</v>
      </c>
      <c r="K32">
        <v>208.09</v>
      </c>
      <c r="L32">
        <v>0</v>
      </c>
      <c r="M32">
        <v>15</v>
      </c>
      <c r="N32">
        <v>250</v>
      </c>
      <c r="O32" t="s">
        <v>51</v>
      </c>
      <c r="P32">
        <f>L32</f>
        <v>0</v>
      </c>
      <c r="Q32" t="s">
        <v>21</v>
      </c>
    </row>
    <row r="33" spans="7:7" x14ac:dyDescent="0.25">
      <c r="G33" s="3"/>
    </row>
  </sheetData>
  <sheetProtection formatCells="0" formatColumns="0" formatRows="0" insertColumns="0" insertRows="0" insertHyperlinks="0" deleteColumns="0" deleteRows="0" sort="0" autoFilter="0" pivotTables="0"/>
  <autoFilter ref="A1:Q32" xr:uid="{B00719A3-C915-4EBC-9128-1E3BA2B5A26A}">
    <sortState xmlns:xlrd2="http://schemas.microsoft.com/office/spreadsheetml/2017/richdata2" ref="A2:Q32">
      <sortCondition ref="A2:A3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Stacy</cp:lastModifiedBy>
  <dcterms:created xsi:type="dcterms:W3CDTF">2019-06-19T14:07:28Z</dcterms:created>
  <dcterms:modified xsi:type="dcterms:W3CDTF">2019-06-25T14:54:48Z</dcterms:modified>
  <cp:category/>
</cp:coreProperties>
</file>